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B Trader\Downloads\"/>
    </mc:Choice>
  </mc:AlternateContent>
  <xr:revisionPtr revIDLastSave="0" documentId="13_ncr:1_{E8826BF7-26F6-4685-B450-6C809FBF298E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Risk Register" sheetId="1" r:id="rId1"/>
    <sheet name="Risk Matrix" sheetId="2" r:id="rId2"/>
    <sheet name="Instructions" sheetId="3" r:id="rId3"/>
  </sheets>
  <definedNames>
    <definedName name="_xlnm.Print_Titles" localSheetId="0">'Risk Register'!$1:$8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0" i="1" l="1"/>
  <c r="K40" i="1"/>
  <c r="I40" i="1"/>
  <c r="G40" i="1"/>
  <c r="E40" i="1"/>
  <c r="N38" i="1"/>
  <c r="G38" i="1"/>
  <c r="N37" i="1"/>
  <c r="G37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N27" i="1"/>
  <c r="G27" i="1"/>
  <c r="N26" i="1"/>
  <c r="G26" i="1"/>
  <c r="N25" i="1"/>
  <c r="G25" i="1"/>
  <c r="N24" i="1"/>
  <c r="G24" i="1"/>
  <c r="N23" i="1"/>
  <c r="G23" i="1"/>
  <c r="N22" i="1"/>
  <c r="G22" i="1"/>
  <c r="N21" i="1"/>
  <c r="G21" i="1"/>
  <c r="N20" i="1"/>
  <c r="G20" i="1"/>
  <c r="N19" i="1"/>
  <c r="G19" i="1"/>
  <c r="N18" i="1"/>
  <c r="G18" i="1"/>
  <c r="N17" i="1"/>
  <c r="G17" i="1"/>
  <c r="N16" i="1"/>
  <c r="G16" i="1"/>
  <c r="N15" i="1"/>
  <c r="G15" i="1"/>
  <c r="N14" i="1"/>
  <c r="G14" i="1"/>
  <c r="N13" i="1"/>
  <c r="G13" i="1"/>
  <c r="N12" i="1"/>
  <c r="G12" i="1"/>
  <c r="N11" i="1"/>
  <c r="G11" i="1"/>
  <c r="N10" i="1"/>
  <c r="G10" i="1"/>
  <c r="N9" i="1"/>
  <c r="G9" i="1"/>
</calcChain>
</file>

<file path=xl/sharedStrings.xml><?xml version="1.0" encoding="utf-8"?>
<sst xmlns="http://schemas.openxmlformats.org/spreadsheetml/2006/main" count="277" uniqueCount="223">
  <si>
    <t>PROJECT RISK REGISTER</t>
  </si>
  <si>
    <t>Project Name:  [Enter Project Name]          PM:  [Name, PMP]          Version:  1.0          Date:  [DD MMM YYYY]</t>
  </si>
  <si>
    <t>RISK SCORE = Probability × Impact</t>
  </si>
  <si>
    <t>1–4  →  LOW</t>
  </si>
  <si>
    <t>5–9  →  MEDIUM</t>
  </si>
  <si>
    <t>10–16  →  HIGH</t>
  </si>
  <si>
    <t>17–25  →  CRITICAL</t>
  </si>
  <si>
    <t>Probability Scale</t>
  </si>
  <si>
    <t>1 = Rare (&lt;10%)</t>
  </si>
  <si>
    <t>2 = Unlikely (10–30%)</t>
  </si>
  <si>
    <t>3 = Possible (30–60%)</t>
  </si>
  <si>
    <t>4 = Likely (60–80%)</t>
  </si>
  <si>
    <t>5 = Almost Certain (&gt;80%)</t>
  </si>
  <si>
    <t>Impact Scale</t>
  </si>
  <si>
    <t>1 = Negligible</t>
  </si>
  <si>
    <t>2 = Minor</t>
  </si>
  <si>
    <t>3 = Moderate</t>
  </si>
  <si>
    <t>4 = Major</t>
  </si>
  <si>
    <t>5 = Catastrophic</t>
  </si>
  <si>
    <t>ID</t>
  </si>
  <si>
    <t>Category</t>
  </si>
  <si>
    <t>Risk Description</t>
  </si>
  <si>
    <t>Risk Owner</t>
  </si>
  <si>
    <t>Prob
(1–5)</t>
  </si>
  <si>
    <t>Impact
(1–5)</t>
  </si>
  <si>
    <t>Risk
Score</t>
  </si>
  <si>
    <t>Rating</t>
  </si>
  <si>
    <t>Response
Strategy</t>
  </si>
  <si>
    <t>Response Action</t>
  </si>
  <si>
    <t>Contingency
Plan</t>
  </si>
  <si>
    <t>Residual
Prob</t>
  </si>
  <si>
    <t>Residual
Impact</t>
  </si>
  <si>
    <t>Residual
Score</t>
  </si>
  <si>
    <t>Status</t>
  </si>
  <si>
    <t>R-001</t>
  </si>
  <si>
    <t>Scope</t>
  </si>
  <si>
    <t>Requirements not fully defined before development begins, leading to rework and delayed delivery.</t>
  </si>
  <si>
    <t>Business Analyst</t>
  </si>
  <si>
    <t>HIGH</t>
  </si>
  <si>
    <t>Mitigate</t>
  </si>
  <si>
    <t>Conduct structured requirements workshops in Week 1–2. Require sign-off on requirements document before development commences.</t>
  </si>
  <si>
    <t>Freeze scope for Sprint 1; defer additional requirements to Phase 2 backlog.</t>
  </si>
  <si>
    <t>Open</t>
  </si>
  <si>
    <t>R-002</t>
  </si>
  <si>
    <t>Resource</t>
  </si>
  <si>
    <t>Key technical resource (Lead Developer) leaves the project before completion.</t>
  </si>
  <si>
    <t>Project Manager</t>
  </si>
  <si>
    <t>Document all technical decisions and code in Confluence. Identify a backup resource and brief them on architecture.</t>
  </si>
  <si>
    <t>Engage contractor immediately. Activate knowledge transfer protocol.</t>
  </si>
  <si>
    <t>R-003</t>
  </si>
  <si>
    <t>Schedule</t>
  </si>
  <si>
    <t>Vendor fails to deliver integration API on agreed date, blocking downstream development.</t>
  </si>
  <si>
    <t>Technical PM</t>
  </si>
  <si>
    <t>Transfer</t>
  </si>
  <si>
    <t>Include SLA and penalty clause in vendor contract. Weekly milestone check-ins with vendor account manager.</t>
  </si>
  <si>
    <t>Activate secondary vendor identified in procurement plan. Descope integration to Phase 2.</t>
  </si>
  <si>
    <t>R-004</t>
  </si>
  <si>
    <t>Budget</t>
  </si>
  <si>
    <t>Project scope expands beyond approved baseline due to stakeholder-driven additions.</t>
  </si>
  <si>
    <t>Avoid</t>
  </si>
  <si>
    <t>Enforce formal change control from project kick-off. All scope additions require Change Request Form and sponsor approval.</t>
  </si>
  <si>
    <t>Draw on contingency reserve. Escalate to sponsor if contingency exceeded.</t>
  </si>
  <si>
    <t>R-005</t>
  </si>
  <si>
    <t>Quality</t>
  </si>
  <si>
    <t>User Acceptance Testing reveals critical defects that require significant rework.</t>
  </si>
  <si>
    <t>QA Lead</t>
  </si>
  <si>
    <t>Implement continuous integration and automated unit testing from Sprint 1. Conduct informal demos with key users every 2 weeks.</t>
  </si>
  <si>
    <t>Extend UAT period by 2 weeks. Delay go-live if critical defects unresolved.</t>
  </si>
  <si>
    <t>R-006</t>
  </si>
  <si>
    <t>Stakeholder</t>
  </si>
  <si>
    <t>Key stakeholder disengaged — slow to provide decisions, feedback or approvals.</t>
  </si>
  <si>
    <t>MEDIUM</t>
  </si>
  <si>
    <t>Establish decision SLAs in steering committee terms of reference. Escalate outstanding decisions after 5 business days.</t>
  </si>
  <si>
    <t>Escalate to sponsor. Document impact of delayed decision formally.</t>
  </si>
  <si>
    <t>R-007</t>
  </si>
  <si>
    <t>Technical</t>
  </si>
  <si>
    <t>Data migration complexity is underestimated, causing data quality issues at go-live.</t>
  </si>
  <si>
    <t>Data Architect</t>
  </si>
  <si>
    <t>Commission data audit in Discovery phase. Run full migration rehearsal 4 weeks before go-live.</t>
  </si>
  <si>
    <t>Delay go-live. Run parallel operation period. Manual data reconciliation if required.</t>
  </si>
  <si>
    <t>R-008</t>
  </si>
  <si>
    <t>External</t>
  </si>
  <si>
    <t>Regulatory change requires changes to already-built functionality.</t>
  </si>
  <si>
    <t>Compliance Lead</t>
  </si>
  <si>
    <t>Accept</t>
  </si>
  <si>
    <t>Monitor regulatory announcements monthly. Build configurable rules engine to reduce rework cost.</t>
  </si>
  <si>
    <t>Activate change request process. Prioritise regulatory fix above other backlog items.</t>
  </si>
  <si>
    <t>R-009</t>
  </si>
  <si>
    <t>Team burnout due to sustained overtime during build phase.</t>
  </si>
  <si>
    <t>Monitor team velocity and overtime weekly. Enforce sustainable pace. Escalate resourcing gaps early.</t>
  </si>
  <si>
    <t>Bring in additional contractor. Re-baseline timeline if team health at risk.</t>
  </si>
  <si>
    <t>R-010</t>
  </si>
  <si>
    <t>Critical path activity delayed due to dependency on another programme not on schedule.</t>
  </si>
  <si>
    <t>Programme Manager</t>
  </si>
  <si>
    <t>Map all external dependencies in Week 1. Establish weekly dependency forum with all stream leads.</t>
  </si>
  <si>
    <t>Fast-track parallel activities. Descope dependent feature to Phase 2.</t>
  </si>
  <si>
    <t>R-011</t>
  </si>
  <si>
    <t>Vendor costs increase mid-project due to out-of-scope requests made without change control.</t>
  </si>
  <si>
    <t>All vendor requests routed through PM. Change order required for any work outside contract SOW.</t>
  </si>
  <si>
    <t>Dispute invoice through contract mechanism. Draw on contingency.</t>
  </si>
  <si>
    <t>R-012</t>
  </si>
  <si>
    <t>Infrastructure capacity insufficient to support go-live user volumes.</t>
  </si>
  <si>
    <t>Infrastructure Lead</t>
  </si>
  <si>
    <t>Conduct load testing 6 weeks before go-live. Size infrastructure based on 150% of expected peak load.</t>
  </si>
  <si>
    <t>Emergency capacity request. Staged rollout to reduce load at go-live.</t>
  </si>
  <si>
    <t>R-013</t>
  </si>
  <si>
    <t>Change resistance from end users leading to low adoption post-go-live.</t>
  </si>
  <si>
    <t>Change Manager</t>
  </si>
  <si>
    <t>Develop and execute change management and training plan. Champions network in each department.</t>
  </si>
  <si>
    <t>Extended hypercare period. Additional training sessions. Escalate to business owner.</t>
  </si>
  <si>
    <t>R-014</t>
  </si>
  <si>
    <t>Third-party data feed unavailable at go-live due to supplier technical issues.</t>
  </si>
  <si>
    <t>Integration Lead</t>
  </si>
  <si>
    <t>Include data feed SLA in supplier agreement. Test data feed in staging environment 4 weeks prior.</t>
  </si>
  <si>
    <t>Activate manual data entry workaround. Notify affected users. Escalate to supplier.</t>
  </si>
  <si>
    <t>R-015</t>
  </si>
  <si>
    <t>Go-live timing clashes with business peak period, causing operational disruption.</t>
  </si>
  <si>
    <t>Agree go-live blackout windows with business in advance. Buffer 4 weeks before peak period.</t>
  </si>
  <si>
    <t>Postpone go-live to post-peak window. Maintain current system in parallel.</t>
  </si>
  <si>
    <t>Closed</t>
  </si>
  <si>
    <t>R-016</t>
  </si>
  <si>
    <t>R-017</t>
  </si>
  <si>
    <t>R-018</t>
  </si>
  <si>
    <t>R-019</t>
  </si>
  <si>
    <t>R-020</t>
  </si>
  <si>
    <t>R-021</t>
  </si>
  <si>
    <t>R-022</t>
  </si>
  <si>
    <t>R-023</t>
  </si>
  <si>
    <t>R-024</t>
  </si>
  <si>
    <t>R-025</t>
  </si>
  <si>
    <t>R-026</t>
  </si>
  <si>
    <t>R-027</t>
  </si>
  <si>
    <t>R-028</t>
  </si>
  <si>
    <t>R-029</t>
  </si>
  <si>
    <t>R-030</t>
  </si>
  <si>
    <t>TOTAL RISKS</t>
  </si>
  <si>
    <t>RISK PROBABILITY × IMPACT MATRIX</t>
  </si>
  <si>
    <t>Risk ID is placed in the corresponding cell based on its Probability (rows) and Impact (columns)</t>
  </si>
  <si>
    <t>Impact 1
Negligible</t>
  </si>
  <si>
    <t>Impact 2
Minor</t>
  </si>
  <si>
    <t>Impact 3
Moderate</t>
  </si>
  <si>
    <t>Impact 4
Major</t>
  </si>
  <si>
    <t>Impact 5
Catastrophic</t>
  </si>
  <si>
    <t>PROBABILITY</t>
  </si>
  <si>
    <t>5 – Almost
Certain (&gt;80%)</t>
  </si>
  <si>
    <t>5
MEDIUM</t>
  </si>
  <si>
    <t>10
HIGH</t>
  </si>
  <si>
    <t>15
HIGH</t>
  </si>
  <si>
    <t>20
CRITICAL</t>
  </si>
  <si>
    <t>25
CRITICAL</t>
  </si>
  <si>
    <t>4 – Likely
(60–80%)</t>
  </si>
  <si>
    <t>4
LOW</t>
  </si>
  <si>
    <t>8
MEDIUM</t>
  </si>
  <si>
    <t>12
HIGH
R-004, R-013</t>
  </si>
  <si>
    <t>16
HIGH
R-001</t>
  </si>
  <si>
    <t>3 – Possible
(30–60%)</t>
  </si>
  <si>
    <t>3
LOW</t>
  </si>
  <si>
    <t>6
MEDIUM</t>
  </si>
  <si>
    <t>9
MEDIUM
R-006, R-009, R-011</t>
  </si>
  <si>
    <t>12
HIGH
R-003, R-005, R-010</t>
  </si>
  <si>
    <t>15
HIGH
R-007</t>
  </si>
  <si>
    <t>2 – Unlikely
(10–30%)</t>
  </si>
  <si>
    <t>2
LOW</t>
  </si>
  <si>
    <t>6
MEDIUM
R-014</t>
  </si>
  <si>
    <t>8
MEDIUM
R-008, R-015</t>
  </si>
  <si>
    <t>10
HIGH
R-002, R-012</t>
  </si>
  <si>
    <t>1 – Rare
(&lt;10%)</t>
  </si>
  <si>
    <t>1
LOW</t>
  </si>
  <si>
    <t>4
MEDIUM</t>
  </si>
  <si>
    <t>LOW (1–4)</t>
  </si>
  <si>
    <t>MEDIUM (5–9)</t>
  </si>
  <si>
    <t>HIGH (10–16)</t>
  </si>
  <si>
    <t>CRITICAL (17–25)</t>
  </si>
  <si>
    <t>HOW TO USE THIS RISK REGISTER</t>
  </si>
  <si>
    <t>STEP</t>
  </si>
  <si>
    <t>WHAT TO DO</t>
  </si>
  <si>
    <t>DETAIL</t>
  </si>
  <si>
    <t>1</t>
  </si>
  <si>
    <t>Update project details</t>
  </si>
  <si>
    <t>Click on cell A2 in the "Risk Register" tab and replace [Enter Project Name], [Name, PMP], and [DD MMM YYYY] with your project information.</t>
  </si>
  <si>
    <t>2</t>
  </si>
  <si>
    <t>Review existing risks</t>
  </si>
  <si>
    <t>15 example risks are pre-filled across common categories. Review each one — delete irrelevant risks using row deletion, or adapt the descriptions to your project.</t>
  </si>
  <si>
    <t>3</t>
  </si>
  <si>
    <t>Add your own risks</t>
  </si>
  <si>
    <t>Rows 24–38 are blank and ready for your additional risks. Type in the description, owner, probability and impact. Scores calculate automatically.</t>
  </si>
  <si>
    <t>4</t>
  </si>
  <si>
    <t>Set Probability (1–5)</t>
  </si>
  <si>
    <t>Use the dropdown in column E. 1=Rare (&lt;10%), 2=Unlikely (10–30%), 3=Possible (30–60%), 4=Likely (60–80%), 5=Almost Certain (&gt;80%).</t>
  </si>
  <si>
    <t>5</t>
  </si>
  <si>
    <t>Set Impact (1–5)</t>
  </si>
  <si>
    <t>Use the dropdown in column F. 1=Negligible, 2=Minor, 3=Moderate, 4=Major, 5=Catastrophic. Consider impact on scope, schedule, budget, quality AND reputation.</t>
  </si>
  <si>
    <t>6</t>
  </si>
  <si>
    <t>Risk Score auto-calculates</t>
  </si>
  <si>
    <t>Column G = Probability × Impact. The cell colour automatically updates: Green (Low 1–4), Yellow (Medium 5–9), Orange (High 10–16), Red (Critical 17–25).</t>
  </si>
  <si>
    <t>7</t>
  </si>
  <si>
    <t>Set Response Strategy</t>
  </si>
  <si>
    <t>Column I dropdown: Avoid (eliminate the risk), Mitigate (reduce probability or impact), Transfer (shift to third party e.g. insurance), Accept (acknowledge and monitor), Escalate (raise to higher authority).</t>
  </si>
  <si>
    <t>8</t>
  </si>
  <si>
    <t>Document Response Actions</t>
  </si>
  <si>
    <t>Column J: write specific, actionable steps. Who does what by when. Vague responses ('monitor the risk') do not reduce risk exposure.</t>
  </si>
  <si>
    <t>9</t>
  </si>
  <si>
    <t>Set Residual Risk</t>
  </si>
  <si>
    <t>After response actions, re-score the remaining risk in columns L (Residual Prob) and M (Residual Impact). Column N shows the residual score automatically.</t>
  </si>
  <si>
    <t>10</t>
  </si>
  <si>
    <t>Update Status regularly</t>
  </si>
  <si>
    <t>Column O dropdown: Open (risk active), In Progress (response underway), Closed (risk passed or fully mitigated), Cancelled (no longer applicable).</t>
  </si>
  <si>
    <t>11</t>
  </si>
  <si>
    <t>Use the Risk Matrix tab</t>
  </si>
  <si>
    <t>The "Risk Matrix" tab plots all pre-filled risks on a 5×5 heat map. Update it manually when you add or change risks, or use it as a stakeholder communication tool.</t>
  </si>
  <si>
    <t>12</t>
  </si>
  <si>
    <t>Present to stakeholders</t>
  </si>
  <si>
    <t>Export to PDF using File &gt; Print &gt; Save as PDF. Set orientation to Landscape. The register is formatted to fit on one wide page. Use the Risk Matrix for executive presentations.</t>
  </si>
  <si>
    <t>TIPS</t>
  </si>
  <si>
    <t>Review cadence</t>
  </si>
  <si>
    <t>Review the risk register at every steering committee and weekly with your team. Risks that are never reviewed are risks that are never managed.</t>
  </si>
  <si>
    <t>Top risks report</t>
  </si>
  <si>
    <t>For executive reporting, filter or extract your top 5–10 risks by score and include in your project status report. Use our free Status Report template.</t>
  </si>
  <si>
    <t>Risk owner ≠ PM</t>
  </si>
  <si>
    <t>Every risk should have a specific owner who is accountable for executing the response plan. The PM is responsible for ensuring owners act — not for doing everything themselves.</t>
  </si>
  <si>
    <t>Quantify where possible</t>
  </si>
  <si>
    <t>Where a risk has a potential financial impact, add a monetary estimate in the description (e.g. 'estimated $50K rework cost if this risk materialises').</t>
  </si>
  <si>
    <t>Template from Sikhana Seekho · sikhanaseekho.com/templates/risk-register/ · Free to use and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</si>
</sst>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0"/>
      <color rgb="FFC4B5FD"/>
      <name val="Arial"/>
      <family val="2"/>
    </font>
    <font>
      <b/>
      <sz val="10"/>
      <color rgb="FF4700FF"/>
      <name val="Arial"/>
      <family val="2"/>
    </font>
    <font>
      <b/>
      <sz val="10"/>
      <color rgb="FFFFFFFF"/>
      <name val="Arial"/>
      <family val="2"/>
    </font>
    <font>
      <sz val="9"/>
      <color rgb="FF4A4A6A"/>
      <name val="Arial"/>
      <family val="2"/>
    </font>
    <font>
      <sz val="10"/>
      <color rgb="FF1A1A2E"/>
      <name val="Arial"/>
      <family val="2"/>
    </font>
    <font>
      <i/>
      <sz val="10"/>
      <color rgb="FF4A4A6A"/>
      <name val="Arial"/>
      <family val="2"/>
    </font>
    <font>
      <sz val="10"/>
      <color rgb="FF4A4A6A"/>
      <name val="Arial"/>
      <family val="2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4700FF"/>
      <name val="Arial"/>
      <family val="2"/>
    </font>
    <font>
      <sz val="9"/>
      <color rgb="FF1A1A2E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1A1A2E"/>
      <name val="Arial"/>
      <family val="2"/>
    </font>
    <font>
      <b/>
      <sz val="10"/>
      <color rgb="FF1A1A2E"/>
      <name val="Arial"/>
      <family val="2"/>
    </font>
    <font>
      <i/>
      <sz val="9"/>
      <color rgb="FF4A4A6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4700FF"/>
        <bgColor rgb="FF0000FF"/>
      </patternFill>
    </fill>
    <fill>
      <patternFill patternType="solid">
        <fgColor rgb="FF1A1A2E"/>
        <bgColor rgb="FF333300"/>
      </patternFill>
    </fill>
    <fill>
      <patternFill patternType="solid">
        <fgColor rgb="FFF0EBFF"/>
        <bgColor rgb="FFE5E7EB"/>
      </patternFill>
    </fill>
    <fill>
      <patternFill patternType="solid">
        <fgColor rgb="FF70AD47"/>
        <bgColor rgb="FF339966"/>
      </patternFill>
    </fill>
    <fill>
      <patternFill patternType="solid">
        <fgColor rgb="FFFFD966"/>
        <bgColor rgb="FFFFFF99"/>
      </patternFill>
    </fill>
    <fill>
      <patternFill patternType="solid">
        <fgColor rgb="FFFF7043"/>
        <bgColor rgb="FFFF8080"/>
      </patternFill>
    </fill>
    <fill>
      <patternFill patternType="solid">
        <fgColor rgb="FFC00000"/>
        <bgColor rgb="FF800000"/>
      </patternFill>
    </fill>
    <fill>
      <patternFill patternType="solid">
        <fgColor rgb="FFF8F7FF"/>
        <bgColor rgb="FFFFFFFF"/>
      </patternFill>
    </fill>
    <fill>
      <patternFill patternType="solid">
        <fgColor rgb="FFFFFFFF"/>
        <bgColor rgb="FFF8F7FF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8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textRotation="90"/>
    </xf>
    <xf numFmtId="0" fontId="8" fillId="4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/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4">
    <dxf>
      <font>
        <b/>
        <color rgb="FF4700FF"/>
        <name val="Arial"/>
        <charset val="1"/>
      </font>
      <fill>
        <patternFill>
          <bgColor rgb="FFF0EBFF"/>
        </patternFill>
      </fill>
    </dxf>
    <dxf>
      <font>
        <i/>
        <color rgb="FF6B7280"/>
        <name val="Arial"/>
        <charset val="1"/>
      </font>
      <fill>
        <patternFill>
          <bgColor rgb="FFE5E7EB"/>
        </patternFill>
      </fill>
    </dxf>
    <dxf>
      <font>
        <b/>
        <color rgb="FFFFFFFF"/>
        <name val="Arial"/>
        <charset val="1"/>
      </font>
      <fill>
        <patternFill>
          <bgColor rgb="FF70AD47"/>
        </patternFill>
      </fill>
    </dxf>
    <dxf>
      <font>
        <b/>
        <color rgb="FF1A1A2E"/>
        <name val="Arial"/>
        <charset val="1"/>
      </font>
      <fill>
        <patternFill>
          <bgColor rgb="FFFFD966"/>
        </patternFill>
      </fill>
    </dxf>
    <dxf>
      <font>
        <b/>
        <color rgb="FFFFFFFF"/>
        <name val="Arial"/>
        <charset val="1"/>
      </font>
      <fill>
        <patternFill>
          <bgColor rgb="FFFF7043"/>
        </patternFill>
      </fill>
    </dxf>
    <dxf>
      <font>
        <b/>
        <color rgb="FFFFFFFF"/>
        <name val="Arial"/>
        <charset val="1"/>
      </font>
      <fill>
        <patternFill>
          <bgColor rgb="FFC00000"/>
        </patternFill>
      </fill>
    </dxf>
    <dxf>
      <font>
        <b/>
        <color rgb="FFFFFFFF"/>
        <name val="Arial"/>
        <charset val="1"/>
      </font>
      <fill>
        <patternFill>
          <bgColor rgb="FF70AD47"/>
        </patternFill>
      </fill>
    </dxf>
    <dxf>
      <font>
        <b/>
        <color rgb="FF1A1A2E"/>
        <name val="Arial"/>
        <charset val="1"/>
      </font>
      <fill>
        <patternFill>
          <bgColor rgb="FFFFD966"/>
        </patternFill>
      </fill>
    </dxf>
    <dxf>
      <font>
        <b/>
        <color rgb="FFFFFFFF"/>
        <name val="Arial"/>
        <charset val="1"/>
      </font>
      <fill>
        <patternFill>
          <bgColor rgb="FFFF7043"/>
        </patternFill>
      </fill>
    </dxf>
    <dxf>
      <font>
        <b/>
        <color rgb="FFFFFFFF"/>
        <name val="Arial"/>
        <charset val="1"/>
      </font>
      <fill>
        <patternFill>
          <bgColor rgb="FFC00000"/>
        </patternFill>
      </fill>
    </dxf>
    <dxf>
      <font>
        <b/>
        <color rgb="FFFFFFFF"/>
        <name val="Arial"/>
        <charset val="1"/>
      </font>
      <fill>
        <patternFill>
          <bgColor rgb="FF70AD47"/>
        </patternFill>
      </fill>
    </dxf>
    <dxf>
      <font>
        <b/>
        <color rgb="FF1A1A2E"/>
        <name val="Arial"/>
        <charset val="1"/>
      </font>
      <fill>
        <patternFill>
          <bgColor rgb="FFFFD966"/>
        </patternFill>
      </fill>
    </dxf>
    <dxf>
      <font>
        <b/>
        <color rgb="FFFFFFFF"/>
        <name val="Arial"/>
        <charset val="1"/>
      </font>
      <fill>
        <patternFill>
          <bgColor rgb="FFFF7043"/>
        </patternFill>
      </fill>
    </dxf>
    <dxf>
      <font>
        <b/>
        <color rgb="FFFFFFFF"/>
        <name val="Arial"/>
        <charset val="1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47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7FF"/>
      <rgbColor rgb="FFE5E7EB"/>
      <rgbColor rgb="FF660066"/>
      <rgbColor rgb="FFFF8080"/>
      <rgbColor rgb="FF0066CC"/>
      <rgbColor rgb="FFC4B5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B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7043"/>
      <rgbColor rgb="FF6B7280"/>
      <rgbColor rgb="FF70AD47"/>
      <rgbColor rgb="FF003366"/>
      <rgbColor rgb="FF339966"/>
      <rgbColor rgb="FF003300"/>
      <rgbColor rgb="FF333300"/>
      <rgbColor rgb="FF993300"/>
      <rgbColor rgb="FF993366"/>
      <rgbColor rgb="FF4A4A6A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showGridLines="0" zoomScaleNormal="100" workbookViewId="0">
      <pane ySplit="7" topLeftCell="A8" activePane="bottomLeft" state="frozen"/>
      <selection pane="bottomLeft" sqref="A1:O1"/>
    </sheetView>
  </sheetViews>
  <sheetFormatPr defaultColWidth="8.7109375" defaultRowHeight="15" x14ac:dyDescent="0.25"/>
  <cols>
    <col min="1" max="1" width="6" customWidth="1"/>
    <col min="2" max="2" width="14" customWidth="1"/>
    <col min="3" max="3" width="38" customWidth="1"/>
    <col min="4" max="4" width="18" customWidth="1"/>
    <col min="5" max="7" width="8" customWidth="1"/>
    <col min="8" max="8" width="10" customWidth="1"/>
    <col min="9" max="9" width="14" customWidth="1"/>
    <col min="10" max="10" width="36" customWidth="1"/>
    <col min="11" max="11" width="28" customWidth="1"/>
    <col min="12" max="14" width="10" customWidth="1"/>
    <col min="15" max="15" width="12" customWidth="1"/>
  </cols>
  <sheetData>
    <row r="1" spans="1:15" ht="36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" customHeight="1" x14ac:dyDescent="0.25"/>
    <row r="4" spans="1:15" ht="18" customHeight="1" x14ac:dyDescent="0.25">
      <c r="A4" s="12" t="s">
        <v>2</v>
      </c>
      <c r="B4" s="12"/>
      <c r="C4" s="12"/>
      <c r="D4" s="15" t="s">
        <v>3</v>
      </c>
      <c r="F4" s="16" t="s">
        <v>4</v>
      </c>
      <c r="H4" s="17" t="s">
        <v>5</v>
      </c>
      <c r="J4" s="18" t="s">
        <v>6</v>
      </c>
    </row>
    <row r="5" spans="1:15" ht="6" customHeight="1" x14ac:dyDescent="0.25"/>
    <row r="6" spans="1:15" ht="15.75" customHeight="1" x14ac:dyDescent="0.25">
      <c r="A6" s="11" t="s">
        <v>7</v>
      </c>
      <c r="B6" s="11"/>
      <c r="C6" s="11"/>
      <c r="D6" s="19" t="s">
        <v>8</v>
      </c>
      <c r="F6" s="19" t="s">
        <v>9</v>
      </c>
      <c r="H6" s="19" t="s">
        <v>10</v>
      </c>
      <c r="J6" s="19" t="s">
        <v>11</v>
      </c>
      <c r="L6" s="19" t="s">
        <v>12</v>
      </c>
    </row>
    <row r="7" spans="1:15" ht="15.75" customHeight="1" x14ac:dyDescent="0.25">
      <c r="A7" s="11" t="s">
        <v>13</v>
      </c>
      <c r="B7" s="11"/>
      <c r="C7" s="11"/>
      <c r="D7" s="19" t="s">
        <v>14</v>
      </c>
      <c r="F7" s="19" t="s">
        <v>15</v>
      </c>
      <c r="H7" s="19" t="s">
        <v>16</v>
      </c>
      <c r="J7" s="19" t="s">
        <v>17</v>
      </c>
      <c r="L7" s="19" t="s">
        <v>18</v>
      </c>
    </row>
    <row r="8" spans="1:15" ht="33.75" customHeight="1" x14ac:dyDescent="0.25">
      <c r="A8" s="20" t="s">
        <v>19</v>
      </c>
      <c r="B8" s="20" t="s">
        <v>20</v>
      </c>
      <c r="C8" s="20" t="s">
        <v>21</v>
      </c>
      <c r="D8" s="20" t="s">
        <v>22</v>
      </c>
      <c r="E8" s="20" t="s">
        <v>23</v>
      </c>
      <c r="F8" s="20" t="s">
        <v>24</v>
      </c>
      <c r="G8" s="20" t="s">
        <v>25</v>
      </c>
      <c r="H8" s="20" t="s">
        <v>26</v>
      </c>
      <c r="I8" s="20" t="s">
        <v>27</v>
      </c>
      <c r="J8" s="20" t="s">
        <v>28</v>
      </c>
      <c r="K8" s="20" t="s">
        <v>29</v>
      </c>
      <c r="L8" s="20" t="s">
        <v>30</v>
      </c>
      <c r="M8" s="20" t="s">
        <v>31</v>
      </c>
      <c r="N8" s="20" t="s">
        <v>32</v>
      </c>
      <c r="O8" s="20" t="s">
        <v>33</v>
      </c>
    </row>
    <row r="9" spans="1:15" ht="49.5" customHeight="1" x14ac:dyDescent="0.25">
      <c r="A9" s="21" t="s">
        <v>34</v>
      </c>
      <c r="B9" s="22" t="s">
        <v>35</v>
      </c>
      <c r="C9" s="22" t="s">
        <v>36</v>
      </c>
      <c r="D9" s="22" t="s">
        <v>37</v>
      </c>
      <c r="E9" s="21">
        <v>4</v>
      </c>
      <c r="F9" s="21">
        <v>4</v>
      </c>
      <c r="G9" s="21">
        <f t="shared" ref="G9:G38" si="0">E9*F9</f>
        <v>16</v>
      </c>
      <c r="H9" s="21" t="s">
        <v>38</v>
      </c>
      <c r="I9" s="21" t="s">
        <v>39</v>
      </c>
      <c r="J9" s="22" t="s">
        <v>40</v>
      </c>
      <c r="K9" s="22" t="s">
        <v>41</v>
      </c>
      <c r="L9" s="21">
        <v>3</v>
      </c>
      <c r="M9" s="21">
        <v>2</v>
      </c>
      <c r="N9" s="21">
        <f t="shared" ref="N9:N38" si="1">L9*M9</f>
        <v>6</v>
      </c>
      <c r="O9" s="22" t="s">
        <v>42</v>
      </c>
    </row>
    <row r="10" spans="1:15" ht="49.5" customHeight="1" x14ac:dyDescent="0.25">
      <c r="A10" s="23" t="s">
        <v>43</v>
      </c>
      <c r="B10" s="24" t="s">
        <v>44</v>
      </c>
      <c r="C10" s="24" t="s">
        <v>45</v>
      </c>
      <c r="D10" s="24" t="s">
        <v>46</v>
      </c>
      <c r="E10" s="23">
        <v>2</v>
      </c>
      <c r="F10" s="23">
        <v>5</v>
      </c>
      <c r="G10" s="23">
        <f t="shared" si="0"/>
        <v>10</v>
      </c>
      <c r="H10" s="23" t="s">
        <v>38</v>
      </c>
      <c r="I10" s="23" t="s">
        <v>39</v>
      </c>
      <c r="J10" s="24" t="s">
        <v>47</v>
      </c>
      <c r="K10" s="24" t="s">
        <v>48</v>
      </c>
      <c r="L10" s="23">
        <v>2</v>
      </c>
      <c r="M10" s="23">
        <v>3</v>
      </c>
      <c r="N10" s="23">
        <f t="shared" si="1"/>
        <v>6</v>
      </c>
      <c r="O10" s="24" t="s">
        <v>42</v>
      </c>
    </row>
    <row r="11" spans="1:15" ht="49.5" customHeight="1" x14ac:dyDescent="0.25">
      <c r="A11" s="21" t="s">
        <v>49</v>
      </c>
      <c r="B11" s="22" t="s">
        <v>50</v>
      </c>
      <c r="C11" s="22" t="s">
        <v>51</v>
      </c>
      <c r="D11" s="22" t="s">
        <v>52</v>
      </c>
      <c r="E11" s="21">
        <v>3</v>
      </c>
      <c r="F11" s="21">
        <v>4</v>
      </c>
      <c r="G11" s="21">
        <f t="shared" si="0"/>
        <v>12</v>
      </c>
      <c r="H11" s="21" t="s">
        <v>38</v>
      </c>
      <c r="I11" s="21" t="s">
        <v>53</v>
      </c>
      <c r="J11" s="22" t="s">
        <v>54</v>
      </c>
      <c r="K11" s="22" t="s">
        <v>55</v>
      </c>
      <c r="L11" s="21">
        <v>2</v>
      </c>
      <c r="M11" s="21">
        <v>3</v>
      </c>
      <c r="N11" s="21">
        <f t="shared" si="1"/>
        <v>6</v>
      </c>
      <c r="O11" s="22" t="s">
        <v>42</v>
      </c>
    </row>
    <row r="12" spans="1:15" ht="49.5" customHeight="1" x14ac:dyDescent="0.25">
      <c r="A12" s="23" t="s">
        <v>56</v>
      </c>
      <c r="B12" s="24" t="s">
        <v>57</v>
      </c>
      <c r="C12" s="24" t="s">
        <v>58</v>
      </c>
      <c r="D12" s="24" t="s">
        <v>46</v>
      </c>
      <c r="E12" s="23">
        <v>4</v>
      </c>
      <c r="F12" s="23">
        <v>3</v>
      </c>
      <c r="G12" s="23">
        <f t="shared" si="0"/>
        <v>12</v>
      </c>
      <c r="H12" s="23" t="s">
        <v>38</v>
      </c>
      <c r="I12" s="23" t="s">
        <v>59</v>
      </c>
      <c r="J12" s="24" t="s">
        <v>60</v>
      </c>
      <c r="K12" s="24" t="s">
        <v>61</v>
      </c>
      <c r="L12" s="23">
        <v>2</v>
      </c>
      <c r="M12" s="23">
        <v>2</v>
      </c>
      <c r="N12" s="23">
        <f t="shared" si="1"/>
        <v>4</v>
      </c>
      <c r="O12" s="24" t="s">
        <v>42</v>
      </c>
    </row>
    <row r="13" spans="1:15" ht="49.5" customHeight="1" x14ac:dyDescent="0.25">
      <c r="A13" s="21" t="s">
        <v>62</v>
      </c>
      <c r="B13" s="22" t="s">
        <v>63</v>
      </c>
      <c r="C13" s="22" t="s">
        <v>64</v>
      </c>
      <c r="D13" s="22" t="s">
        <v>65</v>
      </c>
      <c r="E13" s="21">
        <v>3</v>
      </c>
      <c r="F13" s="21">
        <v>4</v>
      </c>
      <c r="G13" s="21">
        <f t="shared" si="0"/>
        <v>12</v>
      </c>
      <c r="H13" s="21" t="s">
        <v>38</v>
      </c>
      <c r="I13" s="21" t="s">
        <v>39</v>
      </c>
      <c r="J13" s="22" t="s">
        <v>66</v>
      </c>
      <c r="K13" s="22" t="s">
        <v>67</v>
      </c>
      <c r="L13" s="21">
        <v>2</v>
      </c>
      <c r="M13" s="21">
        <v>2</v>
      </c>
      <c r="N13" s="21">
        <f t="shared" si="1"/>
        <v>4</v>
      </c>
      <c r="O13" s="22" t="s">
        <v>42</v>
      </c>
    </row>
    <row r="14" spans="1:15" ht="49.5" customHeight="1" x14ac:dyDescent="0.25">
      <c r="A14" s="23" t="s">
        <v>68</v>
      </c>
      <c r="B14" s="24" t="s">
        <v>69</v>
      </c>
      <c r="C14" s="24" t="s">
        <v>70</v>
      </c>
      <c r="D14" s="24" t="s">
        <v>46</v>
      </c>
      <c r="E14" s="23">
        <v>3</v>
      </c>
      <c r="F14" s="23">
        <v>3</v>
      </c>
      <c r="G14" s="23">
        <f t="shared" si="0"/>
        <v>9</v>
      </c>
      <c r="H14" s="23" t="s">
        <v>71</v>
      </c>
      <c r="I14" s="23" t="s">
        <v>39</v>
      </c>
      <c r="J14" s="24" t="s">
        <v>72</v>
      </c>
      <c r="K14" s="24" t="s">
        <v>73</v>
      </c>
      <c r="L14" s="23">
        <v>2</v>
      </c>
      <c r="M14" s="23">
        <v>2</v>
      </c>
      <c r="N14" s="23">
        <f t="shared" si="1"/>
        <v>4</v>
      </c>
      <c r="O14" s="24" t="s">
        <v>42</v>
      </c>
    </row>
    <row r="15" spans="1:15" ht="49.5" customHeight="1" x14ac:dyDescent="0.25">
      <c r="A15" s="21" t="s">
        <v>74</v>
      </c>
      <c r="B15" s="22" t="s">
        <v>75</v>
      </c>
      <c r="C15" s="22" t="s">
        <v>76</v>
      </c>
      <c r="D15" s="22" t="s">
        <v>77</v>
      </c>
      <c r="E15" s="21">
        <v>3</v>
      </c>
      <c r="F15" s="21">
        <v>5</v>
      </c>
      <c r="G15" s="21">
        <f t="shared" si="0"/>
        <v>15</v>
      </c>
      <c r="H15" s="21" t="s">
        <v>38</v>
      </c>
      <c r="I15" s="21" t="s">
        <v>39</v>
      </c>
      <c r="J15" s="22" t="s">
        <v>78</v>
      </c>
      <c r="K15" s="22" t="s">
        <v>79</v>
      </c>
      <c r="L15" s="21">
        <v>2</v>
      </c>
      <c r="M15" s="21">
        <v>3</v>
      </c>
      <c r="N15" s="21">
        <f t="shared" si="1"/>
        <v>6</v>
      </c>
      <c r="O15" s="22" t="s">
        <v>42</v>
      </c>
    </row>
    <row r="16" spans="1:15" ht="49.5" customHeight="1" x14ac:dyDescent="0.25">
      <c r="A16" s="23" t="s">
        <v>80</v>
      </c>
      <c r="B16" s="24" t="s">
        <v>81</v>
      </c>
      <c r="C16" s="24" t="s">
        <v>82</v>
      </c>
      <c r="D16" s="24" t="s">
        <v>83</v>
      </c>
      <c r="E16" s="23">
        <v>2</v>
      </c>
      <c r="F16" s="23">
        <v>4</v>
      </c>
      <c r="G16" s="23">
        <f t="shared" si="0"/>
        <v>8</v>
      </c>
      <c r="H16" s="23" t="s">
        <v>71</v>
      </c>
      <c r="I16" s="23" t="s">
        <v>84</v>
      </c>
      <c r="J16" s="24" t="s">
        <v>85</v>
      </c>
      <c r="K16" s="24" t="s">
        <v>86</v>
      </c>
      <c r="L16" s="23">
        <v>2</v>
      </c>
      <c r="M16" s="23">
        <v>3</v>
      </c>
      <c r="N16" s="23">
        <f t="shared" si="1"/>
        <v>6</v>
      </c>
      <c r="O16" s="24" t="s">
        <v>42</v>
      </c>
    </row>
    <row r="17" spans="1:15" ht="49.5" customHeight="1" x14ac:dyDescent="0.25">
      <c r="A17" s="21" t="s">
        <v>87</v>
      </c>
      <c r="B17" s="22" t="s">
        <v>44</v>
      </c>
      <c r="C17" s="22" t="s">
        <v>88</v>
      </c>
      <c r="D17" s="22" t="s">
        <v>46</v>
      </c>
      <c r="E17" s="21">
        <v>3</v>
      </c>
      <c r="F17" s="21">
        <v>3</v>
      </c>
      <c r="G17" s="21">
        <f t="shared" si="0"/>
        <v>9</v>
      </c>
      <c r="H17" s="21" t="s">
        <v>71</v>
      </c>
      <c r="I17" s="21" t="s">
        <v>39</v>
      </c>
      <c r="J17" s="22" t="s">
        <v>89</v>
      </c>
      <c r="K17" s="22" t="s">
        <v>90</v>
      </c>
      <c r="L17" s="21">
        <v>2</v>
      </c>
      <c r="M17" s="21">
        <v>2</v>
      </c>
      <c r="N17" s="21">
        <f t="shared" si="1"/>
        <v>4</v>
      </c>
      <c r="O17" s="22" t="s">
        <v>42</v>
      </c>
    </row>
    <row r="18" spans="1:15" ht="49.5" customHeight="1" x14ac:dyDescent="0.25">
      <c r="A18" s="23" t="s">
        <v>91</v>
      </c>
      <c r="B18" s="24" t="s">
        <v>50</v>
      </c>
      <c r="C18" s="24" t="s">
        <v>92</v>
      </c>
      <c r="D18" s="24" t="s">
        <v>93</v>
      </c>
      <c r="E18" s="23">
        <v>3</v>
      </c>
      <c r="F18" s="23">
        <v>4</v>
      </c>
      <c r="G18" s="23">
        <f t="shared" si="0"/>
        <v>12</v>
      </c>
      <c r="H18" s="23" t="s">
        <v>38</v>
      </c>
      <c r="I18" s="23" t="s">
        <v>39</v>
      </c>
      <c r="J18" s="24" t="s">
        <v>94</v>
      </c>
      <c r="K18" s="24" t="s">
        <v>95</v>
      </c>
      <c r="L18" s="23">
        <v>2</v>
      </c>
      <c r="M18" s="23">
        <v>3</v>
      </c>
      <c r="N18" s="23">
        <f t="shared" si="1"/>
        <v>6</v>
      </c>
      <c r="O18" s="24" t="s">
        <v>42</v>
      </c>
    </row>
    <row r="19" spans="1:15" ht="49.5" customHeight="1" x14ac:dyDescent="0.25">
      <c r="A19" s="21" t="s">
        <v>96</v>
      </c>
      <c r="B19" s="22" t="s">
        <v>57</v>
      </c>
      <c r="C19" s="22" t="s">
        <v>97</v>
      </c>
      <c r="D19" s="22" t="s">
        <v>46</v>
      </c>
      <c r="E19" s="21">
        <v>3</v>
      </c>
      <c r="F19" s="21">
        <v>3</v>
      </c>
      <c r="G19" s="21">
        <f t="shared" si="0"/>
        <v>9</v>
      </c>
      <c r="H19" s="21" t="s">
        <v>71</v>
      </c>
      <c r="I19" s="21" t="s">
        <v>59</v>
      </c>
      <c r="J19" s="22" t="s">
        <v>98</v>
      </c>
      <c r="K19" s="22" t="s">
        <v>99</v>
      </c>
      <c r="L19" s="21">
        <v>2</v>
      </c>
      <c r="M19" s="21">
        <v>2</v>
      </c>
      <c r="N19" s="21">
        <f t="shared" si="1"/>
        <v>4</v>
      </c>
      <c r="O19" s="22" t="s">
        <v>42</v>
      </c>
    </row>
    <row r="20" spans="1:15" ht="49.5" customHeight="1" x14ac:dyDescent="0.25">
      <c r="A20" s="23" t="s">
        <v>100</v>
      </c>
      <c r="B20" s="24" t="s">
        <v>75</v>
      </c>
      <c r="C20" s="24" t="s">
        <v>101</v>
      </c>
      <c r="D20" s="24" t="s">
        <v>102</v>
      </c>
      <c r="E20" s="23">
        <v>2</v>
      </c>
      <c r="F20" s="23">
        <v>5</v>
      </c>
      <c r="G20" s="23">
        <f t="shared" si="0"/>
        <v>10</v>
      </c>
      <c r="H20" s="23" t="s">
        <v>38</v>
      </c>
      <c r="I20" s="23" t="s">
        <v>39</v>
      </c>
      <c r="J20" s="24" t="s">
        <v>103</v>
      </c>
      <c r="K20" s="24" t="s">
        <v>104</v>
      </c>
      <c r="L20" s="23">
        <v>1</v>
      </c>
      <c r="M20" s="23">
        <v>3</v>
      </c>
      <c r="N20" s="23">
        <f t="shared" si="1"/>
        <v>3</v>
      </c>
      <c r="O20" s="24" t="s">
        <v>42</v>
      </c>
    </row>
    <row r="21" spans="1:15" ht="49.5" customHeight="1" x14ac:dyDescent="0.25">
      <c r="A21" s="21" t="s">
        <v>105</v>
      </c>
      <c r="B21" s="22" t="s">
        <v>69</v>
      </c>
      <c r="C21" s="22" t="s">
        <v>106</v>
      </c>
      <c r="D21" s="22" t="s">
        <v>107</v>
      </c>
      <c r="E21" s="21">
        <v>4</v>
      </c>
      <c r="F21" s="21">
        <v>3</v>
      </c>
      <c r="G21" s="21">
        <f t="shared" si="0"/>
        <v>12</v>
      </c>
      <c r="H21" s="21" t="s">
        <v>38</v>
      </c>
      <c r="I21" s="21" t="s">
        <v>39</v>
      </c>
      <c r="J21" s="22" t="s">
        <v>108</v>
      </c>
      <c r="K21" s="22" t="s">
        <v>109</v>
      </c>
      <c r="L21" s="21">
        <v>2</v>
      </c>
      <c r="M21" s="21">
        <v>2</v>
      </c>
      <c r="N21" s="21">
        <f t="shared" si="1"/>
        <v>4</v>
      </c>
      <c r="O21" s="22" t="s">
        <v>42</v>
      </c>
    </row>
    <row r="22" spans="1:15" ht="49.5" customHeight="1" x14ac:dyDescent="0.25">
      <c r="A22" s="23" t="s">
        <v>110</v>
      </c>
      <c r="B22" s="24" t="s">
        <v>81</v>
      </c>
      <c r="C22" s="24" t="s">
        <v>111</v>
      </c>
      <c r="D22" s="24" t="s">
        <v>112</v>
      </c>
      <c r="E22" s="23">
        <v>2</v>
      </c>
      <c r="F22" s="23">
        <v>3</v>
      </c>
      <c r="G22" s="23">
        <f t="shared" si="0"/>
        <v>6</v>
      </c>
      <c r="H22" s="23" t="s">
        <v>71</v>
      </c>
      <c r="I22" s="23" t="s">
        <v>53</v>
      </c>
      <c r="J22" s="24" t="s">
        <v>113</v>
      </c>
      <c r="K22" s="24" t="s">
        <v>114</v>
      </c>
      <c r="L22" s="23">
        <v>1</v>
      </c>
      <c r="M22" s="23">
        <v>2</v>
      </c>
      <c r="N22" s="23">
        <f t="shared" si="1"/>
        <v>2</v>
      </c>
      <c r="O22" s="24" t="s">
        <v>42</v>
      </c>
    </row>
    <row r="23" spans="1:15" ht="49.5" customHeight="1" x14ac:dyDescent="0.25">
      <c r="A23" s="21" t="s">
        <v>115</v>
      </c>
      <c r="B23" s="22" t="s">
        <v>63</v>
      </c>
      <c r="C23" s="22" t="s">
        <v>116</v>
      </c>
      <c r="D23" s="22" t="s">
        <v>46</v>
      </c>
      <c r="E23" s="21">
        <v>2</v>
      </c>
      <c r="F23" s="21">
        <v>4</v>
      </c>
      <c r="G23" s="21">
        <f t="shared" si="0"/>
        <v>8</v>
      </c>
      <c r="H23" s="21" t="s">
        <v>71</v>
      </c>
      <c r="I23" s="21" t="s">
        <v>39</v>
      </c>
      <c r="J23" s="22" t="s">
        <v>117</v>
      </c>
      <c r="K23" s="22" t="s">
        <v>118</v>
      </c>
      <c r="L23" s="21">
        <v>1</v>
      </c>
      <c r="M23" s="21">
        <v>2</v>
      </c>
      <c r="N23" s="21">
        <f t="shared" si="1"/>
        <v>2</v>
      </c>
      <c r="O23" s="22" t="s">
        <v>119</v>
      </c>
    </row>
    <row r="24" spans="1:15" ht="33.75" customHeight="1" x14ac:dyDescent="0.25">
      <c r="A24" s="23" t="s">
        <v>120</v>
      </c>
      <c r="B24" s="25"/>
      <c r="C24" s="25"/>
      <c r="D24" s="25"/>
      <c r="E24" s="26"/>
      <c r="F24" s="26"/>
      <c r="G24" s="27">
        <f t="shared" si="0"/>
        <v>0</v>
      </c>
      <c r="H24" s="26"/>
      <c r="I24" s="25"/>
      <c r="J24" s="25"/>
      <c r="K24" s="25"/>
      <c r="L24" s="26"/>
      <c r="M24" s="26"/>
      <c r="N24" s="27">
        <f t="shared" si="1"/>
        <v>0</v>
      </c>
      <c r="O24" s="25"/>
    </row>
    <row r="25" spans="1:15" ht="33.75" customHeight="1" x14ac:dyDescent="0.25">
      <c r="A25" s="21" t="s">
        <v>121</v>
      </c>
      <c r="B25" s="28"/>
      <c r="C25" s="28"/>
      <c r="D25" s="28"/>
      <c r="E25" s="29"/>
      <c r="F25" s="29"/>
      <c r="G25" s="30">
        <f t="shared" si="0"/>
        <v>0</v>
      </c>
      <c r="H25" s="29"/>
      <c r="I25" s="28"/>
      <c r="J25" s="28"/>
      <c r="K25" s="28"/>
      <c r="L25" s="29"/>
      <c r="M25" s="29"/>
      <c r="N25" s="30">
        <f t="shared" si="1"/>
        <v>0</v>
      </c>
      <c r="O25" s="28"/>
    </row>
    <row r="26" spans="1:15" ht="33.75" customHeight="1" x14ac:dyDescent="0.25">
      <c r="A26" s="23" t="s">
        <v>122</v>
      </c>
      <c r="B26" s="25"/>
      <c r="C26" s="25"/>
      <c r="D26" s="25"/>
      <c r="E26" s="26"/>
      <c r="F26" s="26"/>
      <c r="G26" s="27">
        <f t="shared" si="0"/>
        <v>0</v>
      </c>
      <c r="H26" s="26"/>
      <c r="I26" s="25"/>
      <c r="J26" s="25"/>
      <c r="K26" s="25"/>
      <c r="L26" s="26"/>
      <c r="M26" s="26"/>
      <c r="N26" s="27">
        <f t="shared" si="1"/>
        <v>0</v>
      </c>
      <c r="O26" s="25"/>
    </row>
    <row r="27" spans="1:15" ht="33.75" customHeight="1" x14ac:dyDescent="0.25">
      <c r="A27" s="21" t="s">
        <v>123</v>
      </c>
      <c r="B27" s="28"/>
      <c r="C27" s="28"/>
      <c r="D27" s="28"/>
      <c r="E27" s="29"/>
      <c r="F27" s="29"/>
      <c r="G27" s="30">
        <f t="shared" si="0"/>
        <v>0</v>
      </c>
      <c r="H27" s="29"/>
      <c r="I27" s="28"/>
      <c r="J27" s="28"/>
      <c r="K27" s="28"/>
      <c r="L27" s="29"/>
      <c r="M27" s="29"/>
      <c r="N27" s="30">
        <f t="shared" si="1"/>
        <v>0</v>
      </c>
      <c r="O27" s="28"/>
    </row>
    <row r="28" spans="1:15" ht="33.75" customHeight="1" x14ac:dyDescent="0.25">
      <c r="A28" s="23" t="s">
        <v>124</v>
      </c>
      <c r="B28" s="25"/>
      <c r="C28" s="25"/>
      <c r="D28" s="25"/>
      <c r="E28" s="26"/>
      <c r="F28" s="26"/>
      <c r="G28" s="27">
        <f t="shared" si="0"/>
        <v>0</v>
      </c>
      <c r="H28" s="26"/>
      <c r="I28" s="25"/>
      <c r="J28" s="25"/>
      <c r="K28" s="25"/>
      <c r="L28" s="26"/>
      <c r="M28" s="26"/>
      <c r="N28" s="27">
        <f t="shared" si="1"/>
        <v>0</v>
      </c>
      <c r="O28" s="25"/>
    </row>
    <row r="29" spans="1:15" ht="33.75" customHeight="1" x14ac:dyDescent="0.25">
      <c r="A29" s="21" t="s">
        <v>125</v>
      </c>
      <c r="B29" s="28"/>
      <c r="C29" s="28"/>
      <c r="D29" s="28"/>
      <c r="E29" s="29"/>
      <c r="F29" s="29"/>
      <c r="G29" s="30">
        <f t="shared" si="0"/>
        <v>0</v>
      </c>
      <c r="H29" s="29"/>
      <c r="I29" s="28"/>
      <c r="J29" s="28"/>
      <c r="K29" s="28"/>
      <c r="L29" s="29"/>
      <c r="M29" s="29"/>
      <c r="N29" s="30">
        <f t="shared" si="1"/>
        <v>0</v>
      </c>
      <c r="O29" s="28"/>
    </row>
    <row r="30" spans="1:15" ht="33.75" customHeight="1" x14ac:dyDescent="0.25">
      <c r="A30" s="23" t="s">
        <v>126</v>
      </c>
      <c r="B30" s="25"/>
      <c r="C30" s="25"/>
      <c r="D30" s="25"/>
      <c r="E30" s="26"/>
      <c r="F30" s="26"/>
      <c r="G30" s="27">
        <f t="shared" si="0"/>
        <v>0</v>
      </c>
      <c r="H30" s="26"/>
      <c r="I30" s="25"/>
      <c r="J30" s="25"/>
      <c r="K30" s="25"/>
      <c r="L30" s="26"/>
      <c r="M30" s="26"/>
      <c r="N30" s="27">
        <f t="shared" si="1"/>
        <v>0</v>
      </c>
      <c r="O30" s="25"/>
    </row>
    <row r="31" spans="1:15" ht="33.75" customHeight="1" x14ac:dyDescent="0.25">
      <c r="A31" s="21" t="s">
        <v>127</v>
      </c>
      <c r="B31" s="28"/>
      <c r="C31" s="28"/>
      <c r="D31" s="28"/>
      <c r="E31" s="29"/>
      <c r="F31" s="29"/>
      <c r="G31" s="30">
        <f t="shared" si="0"/>
        <v>0</v>
      </c>
      <c r="H31" s="29"/>
      <c r="I31" s="28"/>
      <c r="J31" s="28"/>
      <c r="K31" s="28"/>
      <c r="L31" s="29"/>
      <c r="M31" s="29"/>
      <c r="N31" s="30">
        <f t="shared" si="1"/>
        <v>0</v>
      </c>
      <c r="O31" s="28"/>
    </row>
    <row r="32" spans="1:15" ht="33.75" customHeight="1" x14ac:dyDescent="0.25">
      <c r="A32" s="23" t="s">
        <v>128</v>
      </c>
      <c r="B32" s="25"/>
      <c r="C32" s="25"/>
      <c r="D32" s="25"/>
      <c r="E32" s="26"/>
      <c r="F32" s="26"/>
      <c r="G32" s="27">
        <f t="shared" si="0"/>
        <v>0</v>
      </c>
      <c r="H32" s="26"/>
      <c r="I32" s="25"/>
      <c r="J32" s="25"/>
      <c r="K32" s="25"/>
      <c r="L32" s="26"/>
      <c r="M32" s="26"/>
      <c r="N32" s="27">
        <f t="shared" si="1"/>
        <v>0</v>
      </c>
      <c r="O32" s="25"/>
    </row>
    <row r="33" spans="1:15" ht="33.75" customHeight="1" x14ac:dyDescent="0.25">
      <c r="A33" s="21" t="s">
        <v>129</v>
      </c>
      <c r="B33" s="28"/>
      <c r="C33" s="28"/>
      <c r="D33" s="28"/>
      <c r="E33" s="29"/>
      <c r="F33" s="29"/>
      <c r="G33" s="30">
        <f t="shared" si="0"/>
        <v>0</v>
      </c>
      <c r="H33" s="29"/>
      <c r="I33" s="28"/>
      <c r="J33" s="28"/>
      <c r="K33" s="28"/>
      <c r="L33" s="29"/>
      <c r="M33" s="29"/>
      <c r="N33" s="30">
        <f t="shared" si="1"/>
        <v>0</v>
      </c>
      <c r="O33" s="28"/>
    </row>
    <row r="34" spans="1:15" ht="33.75" customHeight="1" x14ac:dyDescent="0.25">
      <c r="A34" s="23" t="s">
        <v>130</v>
      </c>
      <c r="B34" s="25"/>
      <c r="C34" s="25"/>
      <c r="D34" s="25"/>
      <c r="E34" s="26"/>
      <c r="F34" s="26"/>
      <c r="G34" s="27">
        <f t="shared" si="0"/>
        <v>0</v>
      </c>
      <c r="H34" s="26"/>
      <c r="I34" s="25"/>
      <c r="J34" s="25"/>
      <c r="K34" s="25"/>
      <c r="L34" s="26"/>
      <c r="M34" s="26"/>
      <c r="N34" s="27">
        <f t="shared" si="1"/>
        <v>0</v>
      </c>
      <c r="O34" s="25"/>
    </row>
    <row r="35" spans="1:15" ht="33.75" customHeight="1" x14ac:dyDescent="0.25">
      <c r="A35" s="21" t="s">
        <v>131</v>
      </c>
      <c r="B35" s="28"/>
      <c r="C35" s="28"/>
      <c r="D35" s="28"/>
      <c r="E35" s="29"/>
      <c r="F35" s="29"/>
      <c r="G35" s="30">
        <f t="shared" si="0"/>
        <v>0</v>
      </c>
      <c r="H35" s="29"/>
      <c r="I35" s="28"/>
      <c r="J35" s="28"/>
      <c r="K35" s="28"/>
      <c r="L35" s="29"/>
      <c r="M35" s="29"/>
      <c r="N35" s="30">
        <f t="shared" si="1"/>
        <v>0</v>
      </c>
      <c r="O35" s="28"/>
    </row>
    <row r="36" spans="1:15" ht="33.75" customHeight="1" x14ac:dyDescent="0.25">
      <c r="A36" s="23" t="s">
        <v>132</v>
      </c>
      <c r="B36" s="25"/>
      <c r="C36" s="25"/>
      <c r="D36" s="25"/>
      <c r="E36" s="26"/>
      <c r="F36" s="26"/>
      <c r="G36" s="27">
        <f t="shared" si="0"/>
        <v>0</v>
      </c>
      <c r="H36" s="26"/>
      <c r="I36" s="25"/>
      <c r="J36" s="25"/>
      <c r="K36" s="25"/>
      <c r="L36" s="26"/>
      <c r="M36" s="26"/>
      <c r="N36" s="27">
        <f t="shared" si="1"/>
        <v>0</v>
      </c>
      <c r="O36" s="25"/>
    </row>
    <row r="37" spans="1:15" ht="33.75" customHeight="1" x14ac:dyDescent="0.25">
      <c r="A37" s="21" t="s">
        <v>133</v>
      </c>
      <c r="B37" s="28"/>
      <c r="C37" s="28"/>
      <c r="D37" s="28"/>
      <c r="E37" s="29"/>
      <c r="F37" s="29"/>
      <c r="G37" s="30">
        <f t="shared" si="0"/>
        <v>0</v>
      </c>
      <c r="H37" s="29"/>
      <c r="I37" s="28"/>
      <c r="J37" s="28"/>
      <c r="K37" s="28"/>
      <c r="L37" s="29"/>
      <c r="M37" s="29"/>
      <c r="N37" s="30">
        <f t="shared" si="1"/>
        <v>0</v>
      </c>
      <c r="O37" s="28"/>
    </row>
    <row r="38" spans="1:15" ht="33.75" customHeight="1" x14ac:dyDescent="0.25">
      <c r="A38" s="23" t="s">
        <v>134</v>
      </c>
      <c r="B38" s="25"/>
      <c r="C38" s="25"/>
      <c r="D38" s="25"/>
      <c r="E38" s="26"/>
      <c r="F38" s="26"/>
      <c r="G38" s="27">
        <f t="shared" si="0"/>
        <v>0</v>
      </c>
      <c r="H38" s="26"/>
      <c r="I38" s="25"/>
      <c r="J38" s="25"/>
      <c r="K38" s="25"/>
      <c r="L38" s="26"/>
      <c r="M38" s="26"/>
      <c r="N38" s="27">
        <f t="shared" si="1"/>
        <v>0</v>
      </c>
      <c r="O38" s="25"/>
    </row>
    <row r="40" spans="1:15" ht="24" customHeight="1" x14ac:dyDescent="0.25">
      <c r="A40" s="10" t="s">
        <v>135</v>
      </c>
      <c r="B40" s="10"/>
      <c r="C40" s="10"/>
      <c r="D40" s="10"/>
      <c r="E40" s="9">
        <f>COUNTIF(O9:O38,"Open")</f>
        <v>14</v>
      </c>
      <c r="F40" s="9"/>
      <c r="G40" s="9">
        <f>COUNTIF(H9:H38,"CRITICAL")</f>
        <v>0</v>
      </c>
      <c r="H40" s="9"/>
      <c r="I40" s="9">
        <f>COUNTIF(H9:H38,"HIGH")</f>
        <v>9</v>
      </c>
      <c r="J40" s="9"/>
      <c r="K40" s="9">
        <f>COUNTIF(H9:H38,"MEDIUM")</f>
        <v>6</v>
      </c>
      <c r="L40" s="9"/>
      <c r="M40" s="9">
        <f>COUNTIF(H9:H38,"LOW")</f>
        <v>0</v>
      </c>
      <c r="N40" s="9"/>
    </row>
    <row r="44" spans="1:15" x14ac:dyDescent="0.25">
      <c r="D44" s="8"/>
      <c r="E44" s="8"/>
      <c r="F44" s="8"/>
      <c r="G44" s="8"/>
      <c r="H44" s="8"/>
      <c r="I44" s="8"/>
      <c r="J44" s="8"/>
      <c r="K44" s="8"/>
    </row>
    <row r="66" spans="4:13" x14ac:dyDescent="0.25">
      <c r="D66" s="8"/>
      <c r="E66" s="8"/>
      <c r="F66" s="8"/>
      <c r="G66" s="8"/>
      <c r="H66" s="8"/>
      <c r="I66" s="8"/>
      <c r="J66" s="8"/>
      <c r="K66" s="8"/>
      <c r="L66" s="8"/>
      <c r="M66" s="8"/>
    </row>
    <row r="77" spans="4:13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</row>
  </sheetData>
  <mergeCells count="25">
    <mergeCell ref="D77:E77"/>
    <mergeCell ref="F77:G77"/>
    <mergeCell ref="H77:I77"/>
    <mergeCell ref="J77:K77"/>
    <mergeCell ref="L77:M77"/>
    <mergeCell ref="D66:E66"/>
    <mergeCell ref="F66:G66"/>
    <mergeCell ref="H66:I66"/>
    <mergeCell ref="J66:K66"/>
    <mergeCell ref="L66:M66"/>
    <mergeCell ref="M40:N40"/>
    <mergeCell ref="D44:E44"/>
    <mergeCell ref="F44:G44"/>
    <mergeCell ref="H44:I44"/>
    <mergeCell ref="J44:K44"/>
    <mergeCell ref="A40:D40"/>
    <mergeCell ref="E40:F40"/>
    <mergeCell ref="G40:H40"/>
    <mergeCell ref="I40:J40"/>
    <mergeCell ref="K40:L40"/>
    <mergeCell ref="A1:O1"/>
    <mergeCell ref="A2:O2"/>
    <mergeCell ref="A4:C4"/>
    <mergeCell ref="A6:C6"/>
    <mergeCell ref="A7:C7"/>
  </mergeCells>
  <conditionalFormatting sqref="G9:G38">
    <cfRule type="cellIs" dxfId="13" priority="2" operator="greaterThanOrEqual">
      <formula>17</formula>
    </cfRule>
    <cfRule type="cellIs" dxfId="12" priority="3" operator="between">
      <formula>10</formula>
      <formula>16</formula>
    </cfRule>
    <cfRule type="cellIs" dxfId="11" priority="4" operator="between">
      <formula>5</formula>
      <formula>9</formula>
    </cfRule>
    <cfRule type="cellIs" dxfId="10" priority="5" operator="lessThanOrEqual">
      <formula>4</formula>
    </cfRule>
  </conditionalFormatting>
  <conditionalFormatting sqref="H9:H38">
    <cfRule type="cellIs" dxfId="9" priority="10" operator="equal">
      <formula>"CRITICAL"</formula>
    </cfRule>
    <cfRule type="cellIs" dxfId="8" priority="11" operator="equal">
      <formula>"HIGH"</formula>
    </cfRule>
    <cfRule type="cellIs" dxfId="7" priority="12" operator="equal">
      <formula>"MEDIUM"</formula>
    </cfRule>
    <cfRule type="cellIs" dxfId="6" priority="13" operator="equal">
      <formula>"LOW"</formula>
    </cfRule>
  </conditionalFormatting>
  <conditionalFormatting sqref="N9:N38">
    <cfRule type="cellIs" dxfId="5" priority="6" operator="greaterThanOrEqual">
      <formula>17</formula>
    </cfRule>
    <cfRule type="cellIs" dxfId="4" priority="7" operator="between">
      <formula>10</formula>
      <formula>16</formula>
    </cfRule>
    <cfRule type="cellIs" dxfId="3" priority="8" operator="between">
      <formula>5</formula>
      <formula>9</formula>
    </cfRule>
    <cfRule type="cellIs" dxfId="2" priority="9" operator="lessThanOrEqual">
      <formula>4</formula>
    </cfRule>
  </conditionalFormatting>
  <conditionalFormatting sqref="O9:O38">
    <cfRule type="cellIs" dxfId="1" priority="14" operator="equal">
      <formula>"Closed"</formula>
    </cfRule>
    <cfRule type="cellIs" dxfId="0" priority="15" operator="equal">
      <formula>"Open"</formula>
    </cfRule>
  </conditionalFormatting>
  <dataValidations count="4">
    <dataValidation type="list" showErrorMessage="1" sqref="B9:B38" xr:uid="{00000000-0002-0000-0000-000000000000}">
      <formula1>"Scope,Resource,Schedule,Budget,Quality,Technical,Stakeholder,External,Legal/Compliance,Other"</formula1>
      <formula2>0</formula2>
    </dataValidation>
    <dataValidation type="list" showErrorMessage="1" sqref="E9:F38 L9:M38" xr:uid="{00000000-0002-0000-0000-000001000000}">
      <formula1>"1,2,3,4,5"</formula1>
      <formula2>0</formula2>
    </dataValidation>
    <dataValidation type="list" showErrorMessage="1" sqref="I9:I38" xr:uid="{00000000-0002-0000-0000-000002000000}">
      <formula1>"Avoid,Mitigate,Transfer,Accept,Escalate"</formula1>
      <formula2>0</formula2>
    </dataValidation>
    <dataValidation type="list" showErrorMessage="1" sqref="O9:O38" xr:uid="{00000000-0002-0000-0000-000003000000}">
      <formula1>"Open,In Progress,Closed,Cancelled"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showGridLines="0" zoomScaleNormal="100" workbookViewId="0">
      <selection sqref="A1:G1"/>
    </sheetView>
  </sheetViews>
  <sheetFormatPr defaultColWidth="8.7109375" defaultRowHeight="15" x14ac:dyDescent="0.25"/>
  <cols>
    <col min="1" max="1" width="4" customWidth="1"/>
    <col min="2" max="7" width="20" customWidth="1"/>
  </cols>
  <sheetData>
    <row r="1" spans="1:9" ht="31.5" customHeight="1" x14ac:dyDescent="0.25">
      <c r="A1" s="7" t="s">
        <v>136</v>
      </c>
      <c r="B1" s="7"/>
      <c r="C1" s="7"/>
      <c r="D1" s="7"/>
      <c r="E1" s="7"/>
      <c r="F1" s="7"/>
      <c r="G1" s="7"/>
    </row>
    <row r="2" spans="1:9" ht="18" customHeight="1" x14ac:dyDescent="0.25">
      <c r="A2" s="6" t="s">
        <v>137</v>
      </c>
      <c r="B2" s="6"/>
      <c r="C2" s="6"/>
      <c r="D2" s="6"/>
      <c r="E2" s="6"/>
      <c r="F2" s="6"/>
      <c r="G2" s="6"/>
    </row>
    <row r="3" spans="1:9" ht="7.5" customHeight="1" x14ac:dyDescent="0.25"/>
    <row r="4" spans="1:9" ht="33.75" customHeight="1" x14ac:dyDescent="0.25">
      <c r="C4" s="31" t="s">
        <v>138</v>
      </c>
      <c r="D4" s="31" t="s">
        <v>139</v>
      </c>
      <c r="E4" s="31" t="s">
        <v>140</v>
      </c>
      <c r="F4" s="31" t="s">
        <v>141</v>
      </c>
      <c r="G4" s="31" t="s">
        <v>142</v>
      </c>
    </row>
    <row r="5" spans="1:9" ht="67.5" customHeight="1" x14ac:dyDescent="0.25">
      <c r="A5" s="5" t="s">
        <v>143</v>
      </c>
      <c r="B5" s="31" t="s">
        <v>144</v>
      </c>
      <c r="C5" s="32" t="s">
        <v>145</v>
      </c>
      <c r="D5" s="33" t="s">
        <v>146</v>
      </c>
      <c r="E5" s="33" t="s">
        <v>147</v>
      </c>
      <c r="F5" s="34" t="s">
        <v>148</v>
      </c>
      <c r="G5" s="34" t="s">
        <v>149</v>
      </c>
    </row>
    <row r="6" spans="1:9" ht="67.5" customHeight="1" x14ac:dyDescent="0.25">
      <c r="A6" s="5"/>
      <c r="B6" s="31" t="s">
        <v>150</v>
      </c>
      <c r="C6" s="35" t="s">
        <v>151</v>
      </c>
      <c r="D6" s="32" t="s">
        <v>152</v>
      </c>
      <c r="E6" s="36" t="s">
        <v>153</v>
      </c>
      <c r="F6" s="36" t="s">
        <v>154</v>
      </c>
      <c r="G6" s="34" t="s">
        <v>148</v>
      </c>
    </row>
    <row r="7" spans="1:9" ht="67.5" customHeight="1" x14ac:dyDescent="0.25">
      <c r="A7" s="5"/>
      <c r="B7" s="31" t="s">
        <v>155</v>
      </c>
      <c r="C7" s="35" t="s">
        <v>156</v>
      </c>
      <c r="D7" s="32" t="s">
        <v>157</v>
      </c>
      <c r="E7" s="37" t="s">
        <v>158</v>
      </c>
      <c r="F7" s="36" t="s">
        <v>159</v>
      </c>
      <c r="G7" s="36" t="s">
        <v>160</v>
      </c>
    </row>
    <row r="8" spans="1:9" ht="67.5" customHeight="1" x14ac:dyDescent="0.25">
      <c r="A8" s="5"/>
      <c r="B8" s="31" t="s">
        <v>161</v>
      </c>
      <c r="C8" s="35" t="s">
        <v>162</v>
      </c>
      <c r="D8" s="35" t="s">
        <v>151</v>
      </c>
      <c r="E8" s="37" t="s">
        <v>163</v>
      </c>
      <c r="F8" s="37" t="s">
        <v>164</v>
      </c>
      <c r="G8" s="36" t="s">
        <v>165</v>
      </c>
    </row>
    <row r="9" spans="1:9" ht="67.5" customHeight="1" x14ac:dyDescent="0.25">
      <c r="A9" s="5"/>
      <c r="B9" s="31" t="s">
        <v>166</v>
      </c>
      <c r="C9" s="35" t="s">
        <v>167</v>
      </c>
      <c r="D9" s="35" t="s">
        <v>162</v>
      </c>
      <c r="E9" s="35" t="s">
        <v>156</v>
      </c>
      <c r="F9" s="32" t="s">
        <v>168</v>
      </c>
      <c r="G9" s="32" t="s">
        <v>145</v>
      </c>
    </row>
    <row r="11" spans="1:9" ht="9.75" customHeight="1" x14ac:dyDescent="0.25"/>
    <row r="12" spans="1:9" ht="21.75" customHeight="1" x14ac:dyDescent="0.25">
      <c r="B12" s="4" t="s">
        <v>169</v>
      </c>
      <c r="C12" s="4"/>
      <c r="D12" s="3" t="s">
        <v>170</v>
      </c>
      <c r="E12" s="3"/>
      <c r="F12" s="2" t="s">
        <v>171</v>
      </c>
      <c r="G12" s="2"/>
      <c r="H12" s="1" t="s">
        <v>172</v>
      </c>
      <c r="I12" s="1"/>
    </row>
  </sheetData>
  <mergeCells count="7">
    <mergeCell ref="H12:I12"/>
    <mergeCell ref="A1:G1"/>
    <mergeCell ref="A2:G2"/>
    <mergeCell ref="A5:A9"/>
    <mergeCell ref="B12:C12"/>
    <mergeCell ref="D12:E12"/>
    <mergeCell ref="F12:G12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showGridLines="0" tabSelected="1" zoomScaleNormal="100" workbookViewId="0">
      <selection activeCell="G12" sqref="G12"/>
    </sheetView>
  </sheetViews>
  <sheetFormatPr defaultColWidth="9.85546875" defaultRowHeight="15" x14ac:dyDescent="0.25"/>
  <cols>
    <col min="1" max="1" width="5.85546875" bestFit="1" customWidth="1"/>
    <col min="2" max="2" width="25.7109375" bestFit="1" customWidth="1"/>
    <col min="3" max="3" width="148.7109375" customWidth="1"/>
  </cols>
  <sheetData>
    <row r="1" spans="1:3" ht="18" x14ac:dyDescent="0.25">
      <c r="A1" s="7" t="s">
        <v>173</v>
      </c>
      <c r="B1" s="7"/>
      <c r="C1" s="7"/>
    </row>
    <row r="2" spans="1:3" x14ac:dyDescent="0.25">
      <c r="A2" s="38"/>
      <c r="B2" s="39"/>
      <c r="C2" s="39"/>
    </row>
    <row r="3" spans="1:3" x14ac:dyDescent="0.25">
      <c r="A3" s="31" t="s">
        <v>174</v>
      </c>
      <c r="B3" s="40" t="s">
        <v>175</v>
      </c>
      <c r="C3" s="40" t="s">
        <v>176</v>
      </c>
    </row>
    <row r="4" spans="1:3" x14ac:dyDescent="0.25">
      <c r="A4" s="41" t="s">
        <v>177</v>
      </c>
      <c r="B4" s="42" t="s">
        <v>178</v>
      </c>
      <c r="C4" s="42" t="s">
        <v>179</v>
      </c>
    </row>
    <row r="5" spans="1:3" x14ac:dyDescent="0.25">
      <c r="A5" s="41" t="s">
        <v>180</v>
      </c>
      <c r="B5" s="42" t="s">
        <v>181</v>
      </c>
      <c r="C5" s="42" t="s">
        <v>182</v>
      </c>
    </row>
    <row r="6" spans="1:3" x14ac:dyDescent="0.25">
      <c r="A6" s="41" t="s">
        <v>183</v>
      </c>
      <c r="B6" s="42" t="s">
        <v>184</v>
      </c>
      <c r="C6" s="42" t="s">
        <v>185</v>
      </c>
    </row>
    <row r="7" spans="1:3" x14ac:dyDescent="0.25">
      <c r="A7" s="41" t="s">
        <v>186</v>
      </c>
      <c r="B7" s="42" t="s">
        <v>187</v>
      </c>
      <c r="C7" s="42" t="s">
        <v>188</v>
      </c>
    </row>
    <row r="8" spans="1:3" x14ac:dyDescent="0.25">
      <c r="A8" s="41" t="s">
        <v>189</v>
      </c>
      <c r="B8" s="42" t="s">
        <v>190</v>
      </c>
      <c r="C8" s="42" t="s">
        <v>191</v>
      </c>
    </row>
    <row r="9" spans="1:3" x14ac:dyDescent="0.25">
      <c r="A9" s="41" t="s">
        <v>192</v>
      </c>
      <c r="B9" s="42" t="s">
        <v>193</v>
      </c>
      <c r="C9" s="42" t="s">
        <v>194</v>
      </c>
    </row>
    <row r="10" spans="1:3" ht="25.5" x14ac:dyDescent="0.25">
      <c r="A10" s="41" t="s">
        <v>195</v>
      </c>
      <c r="B10" s="42" t="s">
        <v>196</v>
      </c>
      <c r="C10" s="42" t="s">
        <v>197</v>
      </c>
    </row>
    <row r="11" spans="1:3" x14ac:dyDescent="0.25">
      <c r="A11" s="41" t="s">
        <v>198</v>
      </c>
      <c r="B11" s="42" t="s">
        <v>199</v>
      </c>
      <c r="C11" s="42" t="s">
        <v>200</v>
      </c>
    </row>
    <row r="12" spans="1:3" x14ac:dyDescent="0.25">
      <c r="A12" s="41" t="s">
        <v>201</v>
      </c>
      <c r="B12" s="42" t="s">
        <v>202</v>
      </c>
      <c r="C12" s="42" t="s">
        <v>203</v>
      </c>
    </row>
    <row r="13" spans="1:3" x14ac:dyDescent="0.25">
      <c r="A13" s="41" t="s">
        <v>204</v>
      </c>
      <c r="B13" s="42" t="s">
        <v>205</v>
      </c>
      <c r="C13" s="42" t="s">
        <v>206</v>
      </c>
    </row>
    <row r="14" spans="1:3" x14ac:dyDescent="0.25">
      <c r="A14" s="41" t="s">
        <v>207</v>
      </c>
      <c r="B14" s="42" t="s">
        <v>208</v>
      </c>
      <c r="C14" s="42" t="s">
        <v>209</v>
      </c>
    </row>
    <row r="15" spans="1:3" ht="25.5" x14ac:dyDescent="0.25">
      <c r="A15" s="41" t="s">
        <v>210</v>
      </c>
      <c r="B15" s="42" t="s">
        <v>211</v>
      </c>
      <c r="C15" s="42" t="s">
        <v>212</v>
      </c>
    </row>
    <row r="16" spans="1:3" x14ac:dyDescent="0.25">
      <c r="A16" s="38"/>
      <c r="B16" s="39"/>
      <c r="C16" s="39"/>
    </row>
    <row r="17" spans="1:3" x14ac:dyDescent="0.25">
      <c r="A17" s="31" t="s">
        <v>213</v>
      </c>
      <c r="B17" s="40"/>
      <c r="C17" s="40"/>
    </row>
    <row r="18" spans="1:3" x14ac:dyDescent="0.25">
      <c r="A18" s="23"/>
      <c r="B18" s="24" t="s">
        <v>214</v>
      </c>
      <c r="C18" s="24" t="s">
        <v>215</v>
      </c>
    </row>
    <row r="19" spans="1:3" x14ac:dyDescent="0.25">
      <c r="A19" s="23"/>
      <c r="B19" s="24" t="s">
        <v>216</v>
      </c>
      <c r="C19" s="24" t="s">
        <v>217</v>
      </c>
    </row>
    <row r="20" spans="1:3" ht="25.5" x14ac:dyDescent="0.25">
      <c r="A20" s="23"/>
      <c r="B20" s="24" t="s">
        <v>218</v>
      </c>
      <c r="C20" s="24" t="s">
        <v>219</v>
      </c>
    </row>
    <row r="21" spans="1:3" x14ac:dyDescent="0.25">
      <c r="A21" s="23"/>
      <c r="B21" s="24" t="s">
        <v>220</v>
      </c>
      <c r="C21" s="24" t="s">
        <v>221</v>
      </c>
    </row>
    <row r="23" spans="1:3" x14ac:dyDescent="0.25">
      <c r="A23" s="43" t="s">
        <v>222</v>
      </c>
      <c r="B23" s="43"/>
      <c r="C23" s="43"/>
    </row>
  </sheetData>
  <mergeCells count="2">
    <mergeCell ref="A1:C1"/>
    <mergeCell ref="A23:C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Risk Register</vt:lpstr>
      <vt:lpstr>Risk Matrix</vt:lpstr>
      <vt:lpstr>Instructions</vt:lpstr>
      <vt:lpstr>'Risk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Sikhana Seekho Team</cp:lastModifiedBy>
  <cp:revision>0</cp:revision>
  <dcterms:created xsi:type="dcterms:W3CDTF">2026-03-24T22:38:46Z</dcterms:created>
  <dcterms:modified xsi:type="dcterms:W3CDTF">2026-03-24T22:46:43Z</dcterms:modified>
  <dc:language>en-US</dc:language>
</cp:coreProperties>
</file>